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e38552\Desktop\Rozpočet 2025\"/>
    </mc:Choice>
  </mc:AlternateContent>
  <xr:revisionPtr revIDLastSave="0" documentId="13_ncr:1_{2D703CDC-F48B-44E4-A076-962DE703B35D}" xr6:coauthVersionLast="36" xr6:coauthVersionMax="36" xr10:uidLastSave="{00000000-0000-0000-0000-000000000000}"/>
  <bookViews>
    <workbookView xWindow="0" yWindow="0" windowWidth="21570" windowHeight="7290" activeTab="1" xr2:uid="{57840F60-266E-4F0E-9E59-7AB51145E0EB}"/>
  </bookViews>
  <sheets>
    <sheet name="2024" sheetId="1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F41" i="1"/>
  <c r="G41" i="1" s="1"/>
  <c r="H16" i="2"/>
  <c r="H17" i="2" s="1"/>
  <c r="F16" i="2"/>
  <c r="D16" i="2"/>
  <c r="H15" i="2"/>
  <c r="F15" i="2"/>
  <c r="D15" i="2"/>
  <c r="H14" i="2"/>
  <c r="F14" i="2"/>
  <c r="D14" i="2"/>
  <c r="H25" i="1"/>
  <c r="H18" i="1" l="1"/>
  <c r="F18" i="1"/>
  <c r="D18" i="1"/>
  <c r="H17" i="1"/>
  <c r="F17" i="1"/>
  <c r="D17" i="1"/>
  <c r="H15" i="1"/>
  <c r="F15" i="1"/>
  <c r="D15" i="1"/>
  <c r="H20" i="1" l="1"/>
  <c r="H29" i="1" s="1"/>
</calcChain>
</file>

<file path=xl/sharedStrings.xml><?xml version="1.0" encoding="utf-8"?>
<sst xmlns="http://schemas.openxmlformats.org/spreadsheetml/2006/main" count="196" uniqueCount="131">
  <si>
    <t>Určenie výšky dotácie na mzdy a prevádzku na žiaka školského zariadenia,</t>
  </si>
  <si>
    <t>školského klubu detí a dieťa v Materskej škole zriadených na území obce</t>
  </si>
  <si>
    <t>Výška finančných prostriedkov určených na mzdy, odvody a prevádzku  v školských zariadeniach.</t>
  </si>
  <si>
    <t>A</t>
  </si>
  <si>
    <t>B</t>
  </si>
  <si>
    <t>C</t>
  </si>
  <si>
    <t>D</t>
  </si>
  <si>
    <t>E</t>
  </si>
  <si>
    <t>F</t>
  </si>
  <si>
    <t>G</t>
  </si>
  <si>
    <t xml:space="preserve">Kategória </t>
  </si>
  <si>
    <t xml:space="preserve">Počet </t>
  </si>
  <si>
    <t>Koeficient</t>
  </si>
  <si>
    <t>Prepočet na</t>
  </si>
  <si>
    <t>Jednotný</t>
  </si>
  <si>
    <t xml:space="preserve">Výška </t>
  </si>
  <si>
    <t xml:space="preserve">Celková </t>
  </si>
  <si>
    <t>škôl</t>
  </si>
  <si>
    <t>žiakov/ detí</t>
  </si>
  <si>
    <t>podľa NV</t>
  </si>
  <si>
    <t xml:space="preserve">žiaka </t>
  </si>
  <si>
    <t>koeficient</t>
  </si>
  <si>
    <t xml:space="preserve">dotácie na </t>
  </si>
  <si>
    <t>dotácia na mzdy</t>
  </si>
  <si>
    <t xml:space="preserve">a školských </t>
  </si>
  <si>
    <t>668/2004</t>
  </si>
  <si>
    <t>AxB</t>
  </si>
  <si>
    <t>pre OK - 40%</t>
  </si>
  <si>
    <t>dieťa/žiaka</t>
  </si>
  <si>
    <t>a prevádzku</t>
  </si>
  <si>
    <t>zariadení</t>
  </si>
  <si>
    <t>v z.n.p.</t>
  </si>
  <si>
    <t>z pod. daní</t>
  </si>
  <si>
    <t>na r. 2024</t>
  </si>
  <si>
    <t>na r. 2023</t>
  </si>
  <si>
    <t xml:space="preserve">dieťa/žiaka </t>
  </si>
  <si>
    <t xml:space="preserve">z pod. daní </t>
  </si>
  <si>
    <t>z ostatných</t>
  </si>
  <si>
    <t>v eurách</t>
  </si>
  <si>
    <t>pre školstvo</t>
  </si>
  <si>
    <t>zdrojov obce</t>
  </si>
  <si>
    <t>r. 2024</t>
  </si>
  <si>
    <t>B X D</t>
  </si>
  <si>
    <t>AxBxD</t>
  </si>
  <si>
    <t>ŠKD</t>
  </si>
  <si>
    <t>ŠJ ZŠ</t>
  </si>
  <si>
    <t>ŠJ MŠ</t>
  </si>
  <si>
    <t>ROZPOČET ŠJ a ŠKD</t>
  </si>
  <si>
    <t xml:space="preserve">z toho z podielových daní: </t>
  </si>
  <si>
    <t>66192,20 - 61087,60 =</t>
  </si>
  <si>
    <t>na r. 2025</t>
  </si>
  <si>
    <t>príloha č.3</t>
  </si>
  <si>
    <t>Financovanie ŠJ a ŠKD z podielových daní na rok 2025</t>
  </si>
  <si>
    <t>Spolu OK</t>
  </si>
  <si>
    <t>detí</t>
  </si>
  <si>
    <t>žiakov</t>
  </si>
  <si>
    <t>z réžie vlastné príjmy k 30.6.2024</t>
  </si>
  <si>
    <t>z poplatkov za ŠKD školné k 30.6.2024</t>
  </si>
  <si>
    <t>Poskytnuté finančné prostriedky na Školské stravovanie formov dotácie z úradu práce:</t>
  </si>
  <si>
    <t>Odoslané na rok 2024 k 14.11.2024</t>
  </si>
  <si>
    <t>príjmy</t>
  </si>
  <si>
    <t xml:space="preserve">rozdiel </t>
  </si>
  <si>
    <t>Rozdiel odoslaný 18.11.2024</t>
  </si>
  <si>
    <t>dotácia z ÚP na stravu</t>
  </si>
  <si>
    <t>dotácia na stravu odoslané do školy</t>
  </si>
  <si>
    <t xml:space="preserve">Spolu: </t>
  </si>
  <si>
    <t>pre ŠJ</t>
  </si>
  <si>
    <t>pre OK -24,9%</t>
  </si>
  <si>
    <t>z podielových</t>
  </si>
  <si>
    <t>daní štátu</t>
  </si>
  <si>
    <t>Novela nariadenia vlády 668/2004 Z. z.</t>
  </si>
  <si>
    <t>• doplnenie nových koeficientov určených na</t>
  </si>
  <si>
    <t>stravovanie detí MŠ v prílohe č. 3 v tabuľke č. 1</t>
  </si>
  <si>
    <t>• koeficient na potenciálnych stravníkov, ktorým</t>
  </si>
  <si>
    <t>je dieťa MŠ a dieťa MŠ pre deti so špeciálnymi</t>
  </si>
  <si>
    <t>výchovno-vzdelávacími potrebami, je v hodnote</t>
  </si>
  <si>
    <t>2,5.</t>
  </si>
  <si>
    <t>Dieťa v školskom klube detí koeficient  6</t>
  </si>
  <si>
    <t xml:space="preserve">Potenciálny stravník – žiak základnej školy, </t>
  </si>
  <si>
    <t>koeficient 1,8</t>
  </si>
  <si>
    <t>ROK 2024</t>
  </si>
  <si>
    <t>Podľa § 2 ods. 1 písm. c) nariadenia vlády č.</t>
  </si>
  <si>
    <t>668/2004 Z. z. o rozdeľovaní výnosu dane z</t>
  </si>
  <si>
    <t>príjmov územnej samospráve sa výnos dane z</t>
  </si>
  <si>
    <t>príjmov rozdelí obciam pre potreby školstva:</t>
  </si>
  <si>
    <t>poslucháčov škôl a školských zariadení</t>
  </si>
  <si>
    <t>zisteného zberom údajov podľa § 7a</t>
  </si>
  <si>
    <t>zákona č. 597/2003 Z. z. a prepočítaného</t>
  </si>
  <si>
    <t>príslušným koeficientom uvedeným v</t>
  </si>
  <si>
    <t>prílohe č. 3 nariadenia vlády SR č.</t>
  </si>
  <si>
    <t>668/2004 Z. z.</t>
  </si>
  <si>
    <t>ROK 2025</t>
  </si>
  <si>
    <t>Predpokladaný objem finančných prostriedkov,</t>
  </si>
  <si>
    <t>ktorý dostane konkrétna samospráva do vlastných</t>
  </si>
  <si>
    <t>príjmov z výnosu dane z príjmov sa vypočíta podľa</t>
  </si>
  <si>
    <t>vzorca:</t>
  </si>
  <si>
    <t>Prepočítaný počet žiakov základných umeleckých škôl,</t>
  </si>
  <si>
    <t>poslucháčov jazykových škôl, detí materských škôl a</t>
  </si>
  <si>
    <t>školských zariadení v územnej pôsobnosti obce</t>
  </si>
  <si>
    <t>x</t>
  </si>
  <si>
    <t>predpokladaná hodnota jednotkového koeficientu</t>
  </si>
  <si>
    <t>=</t>
  </si>
  <si>
    <t>predpokladaný objem finančných prostriedkov, ktoré</t>
  </si>
  <si>
    <t>dostane obec do vlastných príjmov z výnosu dane z</t>
  </si>
  <si>
    <t>príjmov</t>
  </si>
  <si>
    <t>Predpokladaný objem finančných</t>
  </si>
  <si>
    <t>prostriedkov, ktorý dostane konkrétna</t>
  </si>
  <si>
    <t>samospráva do vlastných príjmov z výnosu</t>
  </si>
  <si>
    <t>dane z príjmov závisí od dvoch veličín:</t>
  </si>
  <si>
    <t>1. od predpokladanej hodnoty jednotkového</t>
  </si>
  <si>
    <t>koeficientu, ktorá je rovnaká pre každú</t>
  </si>
  <si>
    <t>samosprávu</t>
  </si>
  <si>
    <t>2. od prepočítaného počtu žiakov,</t>
  </si>
  <si>
    <t>poslucháčov a detí v územnej pôsobnosti</t>
  </si>
  <si>
    <t>samosprávy k 15. septembru začínajúceho</t>
  </si>
  <si>
    <t>školského roka</t>
  </si>
  <si>
    <t>Rok 2025 - predpokladaná hodnota</t>
  </si>
  <si>
    <t>jednotkového koeficientu</t>
  </si>
  <si>
    <t>Odhad výnosu DPFO + DPPO na rok 2025 =</t>
  </si>
  <si>
    <t>Počet prepočítaných žiakov, poslucháčov a detí</t>
  </si>
  <si>
    <t>k 15. 9. 2024 = 5 649 182,5</t>
  </si>
  <si>
    <t>Jednotkový koeficient = 98,65</t>
  </si>
  <si>
    <r>
      <t xml:space="preserve"> </t>
    </r>
    <r>
      <rPr>
        <sz val="9"/>
        <color rgb="FFFF0000"/>
        <rFont val="Calibri"/>
        <family val="2"/>
        <charset val="238"/>
        <scheme val="minor"/>
      </rPr>
      <t>40 %</t>
    </r>
    <r>
      <rPr>
        <sz val="9"/>
        <color theme="1"/>
        <rFont val="Calibri"/>
        <family val="2"/>
        <charset val="238"/>
        <scheme val="minor"/>
      </rPr>
      <t xml:space="preserve"> podľa počtu žiakov, detí a</t>
    </r>
  </si>
  <si>
    <r>
      <t xml:space="preserve"> </t>
    </r>
    <r>
      <rPr>
        <sz val="9"/>
        <color rgb="FFFF0000"/>
        <rFont val="Calibri"/>
        <family val="2"/>
        <charset val="238"/>
        <scheme val="minor"/>
      </rPr>
      <t>24, 9%</t>
    </r>
    <r>
      <rPr>
        <sz val="9"/>
        <color theme="1"/>
        <rFont val="Calibri"/>
        <family val="2"/>
        <charset val="238"/>
        <scheme val="minor"/>
      </rPr>
      <t xml:space="preserve"> podľa počtu žiakov, detí a</t>
    </r>
  </si>
  <si>
    <t xml:space="preserve">Obec zostavila návrh rozpočtu pre školskú jedáleň a školský klub detí vychádzajúc z legislatívných úprav: </t>
  </si>
  <si>
    <r>
      <t xml:space="preserve">• </t>
    </r>
    <r>
      <rPr>
        <b/>
        <sz val="12"/>
        <color rgb="FF222222"/>
        <rFont val="Times New Roman"/>
        <family val="1"/>
        <charset val="238"/>
      </rPr>
      <t>zákon č. 597/2003 Z. z. o financovaní základných škôl, stredných škôl a školských zariadení</t>
    </r>
  </si>
  <si>
    <r>
      <t xml:space="preserve">• </t>
    </r>
    <r>
      <rPr>
        <b/>
        <sz val="12"/>
        <color rgb="FF222222"/>
        <rFont val="Times New Roman"/>
        <family val="1"/>
        <charset val="238"/>
      </rPr>
      <t>zákon č. 596/2003 Z. z. o štátnej správe v školstve a školskej samospráve</t>
    </r>
  </si>
  <si>
    <r>
      <t xml:space="preserve">• </t>
    </r>
    <r>
      <rPr>
        <b/>
        <sz val="12"/>
        <color rgb="FF222222"/>
        <rFont val="Times New Roman"/>
        <family val="1"/>
        <charset val="238"/>
      </rPr>
      <t>zákon č. 245/2008 Z. z. o výchove a vzdelávaní (školský zákon)</t>
    </r>
  </si>
  <si>
    <r>
      <t xml:space="preserve">• </t>
    </r>
    <r>
      <rPr>
        <b/>
        <sz val="12"/>
        <color rgb="FF222222"/>
        <rFont val="Times New Roman"/>
        <family val="1"/>
        <charset val="238"/>
      </rPr>
      <t>zákon č. 564/2004 Z. z. o rozpočtovom určení výnosu dane z príjmov územnej samospráve</t>
    </r>
  </si>
  <si>
    <r>
      <t xml:space="preserve">• </t>
    </r>
    <r>
      <rPr>
        <b/>
        <sz val="12"/>
        <color rgb="FF222222"/>
        <rFont val="Times New Roman"/>
        <family val="1"/>
        <charset val="238"/>
      </rPr>
      <t>nariadenie vlády č. 630/2008 Z. z., ktorým sa ustanovujú podrobnosti rozpisu finančných prostriedkov zo štátneho rozpočtu pre školy</t>
    </r>
  </si>
  <si>
    <r>
      <t xml:space="preserve">• </t>
    </r>
    <r>
      <rPr>
        <b/>
        <sz val="12"/>
        <color rgb="FF222222"/>
        <rFont val="Times New Roman"/>
        <family val="1"/>
        <charset val="238"/>
      </rPr>
      <t>nariadenie vlády č. 668/2004 Z. z. o rozdeľovaní výnosu dane z príjmov územnej samospráve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</si>
</sst>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rgb="FF222222"/>
      <name val="Times New Roman"/>
      <family val="1"/>
      <charset val="238"/>
    </font>
    <font>
      <b/>
      <sz val="12"/>
      <color rgb="FF222222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2" fontId="3" fillId="0" borderId="7" xfId="0" applyNumberFormat="1" applyFont="1" applyBorder="1"/>
    <xf numFmtId="2" fontId="3" fillId="0" borderId="1" xfId="0" applyNumberFormat="1" applyFont="1" applyBorder="1"/>
    <xf numFmtId="0" fontId="3" fillId="0" borderId="4" xfId="0" applyFont="1" applyBorder="1"/>
    <xf numFmtId="0" fontId="3" fillId="0" borderId="8" xfId="0" applyFont="1" applyBorder="1"/>
    <xf numFmtId="2" fontId="3" fillId="0" borderId="9" xfId="0" applyNumberFormat="1" applyFont="1" applyBorder="1"/>
    <xf numFmtId="2" fontId="3" fillId="0" borderId="4" xfId="0" applyNumberFormat="1" applyFont="1" applyBorder="1"/>
    <xf numFmtId="0" fontId="3" fillId="0" borderId="8" xfId="0" applyFont="1" applyBorder="1" applyAlignment="1">
      <alignment horizontal="center"/>
    </xf>
    <xf numFmtId="2" fontId="3" fillId="0" borderId="3" xfId="0" applyNumberFormat="1" applyFont="1" applyBorder="1"/>
    <xf numFmtId="0" fontId="3" fillId="0" borderId="1" xfId="0" applyFont="1" applyBorder="1"/>
    <xf numFmtId="2" fontId="4" fillId="0" borderId="1" xfId="0" applyNumberFormat="1" applyFont="1" applyBorder="1"/>
    <xf numFmtId="0" fontId="3" fillId="0" borderId="5" xfId="0" applyFont="1" applyBorder="1"/>
    <xf numFmtId="2" fontId="3" fillId="0" borderId="5" xfId="0" applyNumberFormat="1" applyFont="1" applyBorder="1"/>
    <xf numFmtId="2" fontId="4" fillId="0" borderId="5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2" fontId="5" fillId="0" borderId="0" xfId="0" applyNumberFormat="1" applyFont="1"/>
    <xf numFmtId="0" fontId="6" fillId="0" borderId="3" xfId="0" applyFont="1" applyFill="1" applyBorder="1"/>
    <xf numFmtId="0" fontId="6" fillId="0" borderId="0" xfId="0" applyFont="1"/>
    <xf numFmtId="2" fontId="6" fillId="0" borderId="0" xfId="0" applyNumberFormat="1" applyFont="1"/>
    <xf numFmtId="14" fontId="0" fillId="0" borderId="0" xfId="0" applyNumberFormat="1"/>
    <xf numFmtId="4" fontId="0" fillId="0" borderId="0" xfId="0" applyNumberFormat="1"/>
    <xf numFmtId="2" fontId="7" fillId="0" borderId="0" xfId="0" applyNumberFormat="1" applyFont="1"/>
    <xf numFmtId="2" fontId="8" fillId="0" borderId="0" xfId="0" applyNumberFormat="1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8" fontId="9" fillId="0" borderId="0" xfId="0" applyNumberFormat="1" applyFont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2" fontId="14" fillId="0" borderId="1" xfId="0" applyNumberFormat="1" applyFont="1" applyBorder="1"/>
    <xf numFmtId="2" fontId="14" fillId="0" borderId="5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1C6C-0251-4D63-92B0-2834E65E6F07}">
  <dimension ref="A1:H41"/>
  <sheetViews>
    <sheetView topLeftCell="A25" workbookViewId="0">
      <selection activeCell="J40" sqref="J40"/>
    </sheetView>
  </sheetViews>
  <sheetFormatPr defaultRowHeight="15" x14ac:dyDescent="0.25"/>
  <cols>
    <col min="1" max="1" width="10.5703125" customWidth="1"/>
    <col min="2" max="2" width="8" customWidth="1"/>
    <col min="3" max="3" width="10" customWidth="1"/>
    <col min="4" max="4" width="10.140625" customWidth="1"/>
    <col min="5" max="5" width="10.85546875" customWidth="1"/>
    <col min="6" max="6" width="10.7109375" customWidth="1"/>
    <col min="7" max="7" width="10.85546875" customWidth="1"/>
    <col min="8" max="8" width="14" customWidth="1"/>
  </cols>
  <sheetData>
    <row r="1" spans="1:8" ht="18.75" x14ac:dyDescent="0.3">
      <c r="A1" s="40" t="s">
        <v>0</v>
      </c>
      <c r="B1" s="40"/>
      <c r="C1" s="40"/>
      <c r="D1" s="40"/>
      <c r="E1" s="40"/>
      <c r="F1" s="40"/>
      <c r="G1" s="40"/>
      <c r="H1" s="40"/>
    </row>
    <row r="2" spans="1:8" ht="18.75" x14ac:dyDescent="0.3">
      <c r="A2" s="40" t="s">
        <v>1</v>
      </c>
      <c r="B2" s="40"/>
      <c r="C2" s="40"/>
      <c r="D2" s="40"/>
      <c r="E2" s="40"/>
      <c r="F2" s="40"/>
      <c r="G2" s="40"/>
      <c r="H2" s="40"/>
    </row>
    <row r="3" spans="1:8" ht="18.75" x14ac:dyDescent="0.3">
      <c r="A3" s="1"/>
      <c r="B3" s="1"/>
      <c r="C3" s="1"/>
      <c r="D3" s="1"/>
      <c r="E3" s="1"/>
      <c r="F3" s="1"/>
      <c r="G3" s="1"/>
      <c r="H3" s="1">
        <v>2024</v>
      </c>
    </row>
    <row r="5" spans="1:8" x14ac:dyDescent="0.25">
      <c r="A5" t="s">
        <v>2</v>
      </c>
      <c r="E5" s="2"/>
    </row>
    <row r="6" spans="1:8" x14ac:dyDescent="0.25">
      <c r="E6" s="2"/>
    </row>
    <row r="7" spans="1:8" x14ac:dyDescent="0.25">
      <c r="A7" s="2"/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x14ac:dyDescent="0.25">
      <c r="A8" s="4" t="s">
        <v>10</v>
      </c>
      <c r="B8" s="4" t="s">
        <v>11</v>
      </c>
      <c r="C8" s="4" t="s">
        <v>12</v>
      </c>
      <c r="D8" s="5" t="s">
        <v>13</v>
      </c>
      <c r="E8" s="4" t="s">
        <v>14</v>
      </c>
      <c r="F8" s="4" t="s">
        <v>15</v>
      </c>
      <c r="G8" s="4" t="s">
        <v>15</v>
      </c>
      <c r="H8" s="6" t="s">
        <v>16</v>
      </c>
    </row>
    <row r="9" spans="1:8" x14ac:dyDescent="0.25">
      <c r="A9" s="7" t="s">
        <v>17</v>
      </c>
      <c r="B9" s="7" t="s">
        <v>55</v>
      </c>
      <c r="C9" s="7" t="s">
        <v>19</v>
      </c>
      <c r="D9" s="8" t="s">
        <v>20</v>
      </c>
      <c r="E9" s="7" t="s">
        <v>21</v>
      </c>
      <c r="F9" s="7" t="s">
        <v>22</v>
      </c>
      <c r="G9" s="7" t="s">
        <v>22</v>
      </c>
      <c r="H9" s="9" t="s">
        <v>23</v>
      </c>
    </row>
    <row r="10" spans="1:8" x14ac:dyDescent="0.25">
      <c r="A10" s="7" t="s">
        <v>24</v>
      </c>
      <c r="B10" s="7" t="s">
        <v>54</v>
      </c>
      <c r="C10" s="7" t="s">
        <v>25</v>
      </c>
      <c r="D10" s="8" t="s">
        <v>26</v>
      </c>
      <c r="E10" s="7" t="s">
        <v>27</v>
      </c>
      <c r="F10" s="7" t="s">
        <v>28</v>
      </c>
      <c r="G10" s="7" t="s">
        <v>28</v>
      </c>
      <c r="H10" s="9" t="s">
        <v>29</v>
      </c>
    </row>
    <row r="11" spans="1:8" x14ac:dyDescent="0.25">
      <c r="A11" s="7" t="s">
        <v>30</v>
      </c>
      <c r="B11" s="7"/>
      <c r="C11" s="7" t="s">
        <v>31</v>
      </c>
      <c r="D11" s="8"/>
      <c r="E11" s="7" t="s">
        <v>32</v>
      </c>
      <c r="F11" s="7" t="s">
        <v>33</v>
      </c>
      <c r="G11" s="7" t="s">
        <v>34</v>
      </c>
      <c r="H11" s="9" t="s">
        <v>35</v>
      </c>
    </row>
    <row r="12" spans="1:8" x14ac:dyDescent="0.25">
      <c r="A12" s="7"/>
      <c r="B12" s="7"/>
      <c r="C12" s="7"/>
      <c r="D12" s="8"/>
      <c r="E12" s="7"/>
      <c r="F12" s="7" t="s">
        <v>36</v>
      </c>
      <c r="G12" s="7" t="s">
        <v>37</v>
      </c>
      <c r="H12" s="9" t="s">
        <v>38</v>
      </c>
    </row>
    <row r="13" spans="1:8" x14ac:dyDescent="0.25">
      <c r="A13" s="10"/>
      <c r="B13" s="10"/>
      <c r="C13" s="10"/>
      <c r="D13" s="10"/>
      <c r="E13" s="10"/>
      <c r="F13" s="10" t="s">
        <v>39</v>
      </c>
      <c r="G13" s="10" t="s">
        <v>40</v>
      </c>
      <c r="H13" s="11" t="s">
        <v>41</v>
      </c>
    </row>
    <row r="14" spans="1:8" x14ac:dyDescent="0.25">
      <c r="A14" s="7"/>
      <c r="B14" s="8"/>
      <c r="C14" s="12"/>
      <c r="D14" s="12"/>
      <c r="E14" s="12"/>
      <c r="F14" s="7" t="s">
        <v>42</v>
      </c>
      <c r="G14" s="13"/>
      <c r="H14" s="9" t="s">
        <v>43</v>
      </c>
    </row>
    <row r="15" spans="1:8" x14ac:dyDescent="0.25">
      <c r="A15" s="23" t="s">
        <v>44</v>
      </c>
      <c r="B15" s="14">
        <v>52</v>
      </c>
      <c r="C15" s="15">
        <v>6</v>
      </c>
      <c r="D15" s="22">
        <f t="shared" ref="D15" si="0">B15*C15</f>
        <v>312</v>
      </c>
      <c r="E15" s="5">
        <v>107.42</v>
      </c>
      <c r="F15" s="16">
        <f t="shared" ref="F15" si="1">C15*E15</f>
        <v>644.52</v>
      </c>
      <c r="G15" s="14">
        <v>0</v>
      </c>
      <c r="H15" s="24">
        <f>B15*C15*E15</f>
        <v>33515.040000000001</v>
      </c>
    </row>
    <row r="16" spans="1:8" x14ac:dyDescent="0.25">
      <c r="A16" s="17"/>
      <c r="B16" s="18"/>
      <c r="C16" s="19"/>
      <c r="D16" s="22"/>
      <c r="E16" s="21"/>
      <c r="F16" s="20"/>
      <c r="G16" s="18"/>
      <c r="H16" s="20"/>
    </row>
    <row r="17" spans="1:8" x14ac:dyDescent="0.25">
      <c r="A17" s="25" t="s">
        <v>45</v>
      </c>
      <c r="B17" s="25">
        <v>139</v>
      </c>
      <c r="C17" s="26">
        <v>1.8</v>
      </c>
      <c r="D17" s="26">
        <f t="shared" ref="D17:D18" si="2">B17*C17</f>
        <v>250.20000000000002</v>
      </c>
      <c r="E17" s="12">
        <v>107.42</v>
      </c>
      <c r="F17" s="26">
        <f t="shared" ref="F17:F18" si="3">C17*E17</f>
        <v>193.35599999999999</v>
      </c>
      <c r="G17" s="25">
        <v>0</v>
      </c>
      <c r="H17" s="27">
        <f>B17*C17*E17</f>
        <v>26876.484000000004</v>
      </c>
    </row>
    <row r="18" spans="1:8" x14ac:dyDescent="0.25">
      <c r="A18" s="25" t="s">
        <v>46</v>
      </c>
      <c r="B18" s="25">
        <v>30</v>
      </c>
      <c r="C18" s="26">
        <v>1.8</v>
      </c>
      <c r="D18" s="26">
        <f t="shared" si="2"/>
        <v>54</v>
      </c>
      <c r="E18" s="12">
        <v>107.42</v>
      </c>
      <c r="F18" s="26">
        <f t="shared" si="3"/>
        <v>193.35599999999999</v>
      </c>
      <c r="G18" s="25"/>
      <c r="H18" s="27">
        <f>B18*C18*E18</f>
        <v>5800.68</v>
      </c>
    </row>
    <row r="19" spans="1:8" x14ac:dyDescent="0.25">
      <c r="A19" s="28"/>
      <c r="B19" s="28"/>
      <c r="C19" s="28"/>
      <c r="D19" s="28"/>
      <c r="E19" s="29"/>
      <c r="F19" s="28"/>
      <c r="G19" s="28"/>
      <c r="H19" s="28"/>
    </row>
    <row r="20" spans="1:8" x14ac:dyDescent="0.25">
      <c r="A20" s="28" t="s">
        <v>47</v>
      </c>
      <c r="B20" s="28"/>
      <c r="C20" s="28"/>
      <c r="D20" s="28"/>
      <c r="E20" s="29" t="s">
        <v>53</v>
      </c>
      <c r="F20" s="28"/>
      <c r="G20" s="28"/>
      <c r="H20" s="30">
        <f>H15+H17+H18</f>
        <v>66192.203999999998</v>
      </c>
    </row>
    <row r="21" spans="1:8" x14ac:dyDescent="0.25">
      <c r="A21" s="28"/>
      <c r="B21" s="28"/>
      <c r="C21" s="28"/>
      <c r="D21" s="28"/>
      <c r="E21" s="28"/>
      <c r="F21" s="28"/>
      <c r="G21" s="28"/>
      <c r="H21" s="28"/>
    </row>
    <row r="24" spans="1:8" x14ac:dyDescent="0.25">
      <c r="A24" t="s">
        <v>59</v>
      </c>
      <c r="H24">
        <v>64258.64</v>
      </c>
    </row>
    <row r="25" spans="1:8" x14ac:dyDescent="0.25">
      <c r="A25" t="s">
        <v>48</v>
      </c>
      <c r="H25" s="36">
        <f>H24-H26--H27</f>
        <v>61087.6</v>
      </c>
    </row>
    <row r="26" spans="1:8" x14ac:dyDescent="0.25">
      <c r="A26" t="s">
        <v>56</v>
      </c>
      <c r="H26">
        <v>4616.04</v>
      </c>
    </row>
    <row r="27" spans="1:8" x14ac:dyDescent="0.25">
      <c r="A27" t="s">
        <v>57</v>
      </c>
      <c r="H27" s="3">
        <v>1445</v>
      </c>
    </row>
    <row r="29" spans="1:8" x14ac:dyDescent="0.25">
      <c r="A29" t="s">
        <v>62</v>
      </c>
      <c r="D29" t="s">
        <v>49</v>
      </c>
      <c r="H29" s="37">
        <f>H20-H25</f>
        <v>5104.6039999999994</v>
      </c>
    </row>
    <row r="31" spans="1:8" x14ac:dyDescent="0.25">
      <c r="A31" t="s">
        <v>58</v>
      </c>
    </row>
    <row r="32" spans="1:8" x14ac:dyDescent="0.25">
      <c r="E32" t="s">
        <v>60</v>
      </c>
      <c r="F32" t="s">
        <v>66</v>
      </c>
      <c r="G32" t="s">
        <v>61</v>
      </c>
    </row>
    <row r="33" spans="1:8" x14ac:dyDescent="0.25">
      <c r="A33" s="34">
        <v>45316</v>
      </c>
      <c r="B33" t="s">
        <v>63</v>
      </c>
      <c r="E33" s="3">
        <v>33881.599999999999</v>
      </c>
      <c r="G33" s="3"/>
    </row>
    <row r="34" spans="1:8" x14ac:dyDescent="0.25">
      <c r="A34" s="34">
        <v>45527</v>
      </c>
      <c r="B34" t="s">
        <v>63</v>
      </c>
      <c r="E34" s="3">
        <v>10342.200000000001</v>
      </c>
      <c r="G34" s="3"/>
    </row>
    <row r="35" spans="1:8" x14ac:dyDescent="0.25">
      <c r="A35" s="34">
        <v>45329</v>
      </c>
      <c r="B35" t="s">
        <v>64</v>
      </c>
      <c r="F35" s="35">
        <v>10000</v>
      </c>
      <c r="H35" s="35"/>
    </row>
    <row r="36" spans="1:8" x14ac:dyDescent="0.25">
      <c r="A36" s="34">
        <v>45441</v>
      </c>
      <c r="B36" t="s">
        <v>64</v>
      </c>
      <c r="F36" s="3">
        <v>7000</v>
      </c>
      <c r="H36" s="3"/>
    </row>
    <row r="37" spans="1:8" x14ac:dyDescent="0.25">
      <c r="A37" s="34">
        <v>45474</v>
      </c>
      <c r="B37" t="s">
        <v>64</v>
      </c>
      <c r="F37" s="3">
        <v>5261.8</v>
      </c>
      <c r="H37" s="3"/>
    </row>
    <row r="38" spans="1:8" x14ac:dyDescent="0.25">
      <c r="A38" s="34">
        <v>45572</v>
      </c>
      <c r="B38" t="s">
        <v>64</v>
      </c>
      <c r="F38" s="3">
        <v>5000</v>
      </c>
      <c r="H38" s="3"/>
    </row>
    <row r="39" spans="1:8" x14ac:dyDescent="0.25">
      <c r="A39" s="34">
        <v>45602</v>
      </c>
      <c r="B39" t="s">
        <v>64</v>
      </c>
      <c r="F39" s="3">
        <v>4500</v>
      </c>
    </row>
    <row r="40" spans="1:8" x14ac:dyDescent="0.25">
      <c r="A40" s="34">
        <v>45614</v>
      </c>
      <c r="B40" t="s">
        <v>64</v>
      </c>
      <c r="F40" s="3">
        <v>4800</v>
      </c>
    </row>
    <row r="41" spans="1:8" x14ac:dyDescent="0.25">
      <c r="B41" t="s">
        <v>65</v>
      </c>
      <c r="E41" s="3">
        <f>SUM(E33:E40)</f>
        <v>44223.8</v>
      </c>
      <c r="F41" s="3">
        <f>SUM(F33:F40)</f>
        <v>36561.800000000003</v>
      </c>
      <c r="G41" s="3">
        <f>E41-F41</f>
        <v>7662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BF2E-696E-4498-8E15-5E44D657748B}">
  <dimension ref="A1:L77"/>
  <sheetViews>
    <sheetView tabSelected="1" workbookViewId="0">
      <selection sqref="A1:H1"/>
    </sheetView>
  </sheetViews>
  <sheetFormatPr defaultRowHeight="15" x14ac:dyDescent="0.25"/>
  <cols>
    <col min="1" max="1" width="12.42578125" customWidth="1"/>
    <col min="2" max="2" width="9.140625" customWidth="1"/>
    <col min="3" max="4" width="10" customWidth="1"/>
    <col min="5" max="5" width="11.5703125" customWidth="1"/>
    <col min="6" max="6" width="11.140625" customWidth="1"/>
    <col min="7" max="7" width="10.28515625" customWidth="1"/>
    <col min="8" max="8" width="11.85546875" customWidth="1"/>
  </cols>
  <sheetData>
    <row r="1" spans="1:8" ht="18.75" x14ac:dyDescent="0.3">
      <c r="A1" s="48" t="s">
        <v>0</v>
      </c>
      <c r="B1" s="48"/>
      <c r="C1" s="48"/>
      <c r="D1" s="48"/>
      <c r="E1" s="48"/>
      <c r="F1" s="48"/>
      <c r="G1" s="48"/>
      <c r="H1" s="48"/>
    </row>
    <row r="2" spans="1:8" ht="18.75" x14ac:dyDescent="0.3">
      <c r="A2" s="48" t="s">
        <v>1</v>
      </c>
      <c r="B2" s="48"/>
      <c r="C2" s="48"/>
      <c r="D2" s="48"/>
      <c r="E2" s="48"/>
      <c r="F2" s="48"/>
      <c r="G2" s="48"/>
      <c r="H2" s="48"/>
    </row>
    <row r="3" spans="1:8" ht="18.75" x14ac:dyDescent="0.3">
      <c r="A3" s="1"/>
      <c r="B3" s="1"/>
      <c r="C3" s="1"/>
      <c r="D3" s="1"/>
      <c r="E3" s="1"/>
      <c r="F3" s="1"/>
      <c r="G3" s="1"/>
      <c r="H3" s="1">
        <v>2025</v>
      </c>
    </row>
    <row r="5" spans="1:8" x14ac:dyDescent="0.25">
      <c r="A5" t="s">
        <v>2</v>
      </c>
      <c r="E5" s="2"/>
    </row>
    <row r="6" spans="1:8" x14ac:dyDescent="0.25">
      <c r="A6" s="2"/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1:8" x14ac:dyDescent="0.25">
      <c r="A7" s="4" t="s">
        <v>10</v>
      </c>
      <c r="B7" s="4" t="s">
        <v>11</v>
      </c>
      <c r="C7" s="4" t="s">
        <v>12</v>
      </c>
      <c r="D7" s="5" t="s">
        <v>13</v>
      </c>
      <c r="E7" s="4" t="s">
        <v>14</v>
      </c>
      <c r="F7" s="4" t="s">
        <v>15</v>
      </c>
      <c r="G7" s="4" t="s">
        <v>15</v>
      </c>
      <c r="H7" s="6" t="s">
        <v>16</v>
      </c>
    </row>
    <row r="8" spans="1:8" x14ac:dyDescent="0.25">
      <c r="A8" s="7" t="s">
        <v>17</v>
      </c>
      <c r="B8" s="7" t="s">
        <v>18</v>
      </c>
      <c r="C8" s="7" t="s">
        <v>19</v>
      </c>
      <c r="D8" s="8" t="s">
        <v>20</v>
      </c>
      <c r="E8" s="7" t="s">
        <v>21</v>
      </c>
      <c r="F8" s="7" t="s">
        <v>22</v>
      </c>
      <c r="G8" s="7" t="s">
        <v>22</v>
      </c>
      <c r="H8" s="9" t="s">
        <v>23</v>
      </c>
    </row>
    <row r="9" spans="1:8" x14ac:dyDescent="0.25">
      <c r="A9" s="7" t="s">
        <v>24</v>
      </c>
      <c r="B9" s="7"/>
      <c r="C9" s="7" t="s">
        <v>25</v>
      </c>
      <c r="D9" s="8" t="s">
        <v>26</v>
      </c>
      <c r="E9" s="7" t="s">
        <v>67</v>
      </c>
      <c r="F9" s="7" t="s">
        <v>28</v>
      </c>
      <c r="G9" s="7" t="s">
        <v>28</v>
      </c>
      <c r="H9" s="9" t="s">
        <v>29</v>
      </c>
    </row>
    <row r="10" spans="1:8" x14ac:dyDescent="0.25">
      <c r="A10" s="7" t="s">
        <v>30</v>
      </c>
      <c r="B10" s="7"/>
      <c r="C10" s="7" t="s">
        <v>31</v>
      </c>
      <c r="D10" s="8"/>
      <c r="E10" s="7" t="s">
        <v>68</v>
      </c>
      <c r="F10" s="7" t="s">
        <v>50</v>
      </c>
      <c r="G10" s="7" t="s">
        <v>50</v>
      </c>
      <c r="H10" s="9" t="s">
        <v>35</v>
      </c>
    </row>
    <row r="11" spans="1:8" x14ac:dyDescent="0.25">
      <c r="A11" s="7"/>
      <c r="B11" s="7"/>
      <c r="C11" s="7" t="s">
        <v>51</v>
      </c>
      <c r="D11" s="8"/>
      <c r="E11" s="7" t="s">
        <v>69</v>
      </c>
      <c r="F11" s="7" t="s">
        <v>36</v>
      </c>
      <c r="G11" s="7" t="s">
        <v>37</v>
      </c>
      <c r="H11" s="9" t="s">
        <v>38</v>
      </c>
    </row>
    <row r="12" spans="1:8" x14ac:dyDescent="0.25">
      <c r="A12" s="10"/>
      <c r="B12" s="10"/>
      <c r="C12" s="10"/>
      <c r="D12" s="10"/>
      <c r="E12" s="10"/>
      <c r="F12" s="10" t="s">
        <v>39</v>
      </c>
      <c r="G12" s="10" t="s">
        <v>40</v>
      </c>
      <c r="H12" s="11" t="s">
        <v>41</v>
      </c>
    </row>
    <row r="13" spans="1:8" x14ac:dyDescent="0.25">
      <c r="A13" s="7"/>
      <c r="B13" s="8"/>
      <c r="C13" s="12"/>
      <c r="D13" s="12"/>
      <c r="E13" s="12"/>
      <c r="F13" s="7" t="s">
        <v>42</v>
      </c>
      <c r="G13" s="13"/>
      <c r="H13" s="9" t="s">
        <v>43</v>
      </c>
    </row>
    <row r="14" spans="1:8" x14ac:dyDescent="0.25">
      <c r="A14" s="23" t="s">
        <v>44</v>
      </c>
      <c r="B14" s="14">
        <v>52</v>
      </c>
      <c r="C14" s="15">
        <v>6</v>
      </c>
      <c r="D14" s="22">
        <f t="shared" ref="D14" si="0">B14*C14</f>
        <v>312</v>
      </c>
      <c r="E14" s="5">
        <v>98.65</v>
      </c>
      <c r="F14" s="16">
        <f t="shared" ref="F14" si="1">C14*E14</f>
        <v>591.90000000000009</v>
      </c>
      <c r="G14" s="14">
        <v>0</v>
      </c>
      <c r="H14" s="49">
        <f>B14*C14*E14</f>
        <v>30778.800000000003</v>
      </c>
    </row>
    <row r="15" spans="1:8" x14ac:dyDescent="0.25">
      <c r="A15" s="25" t="s">
        <v>45</v>
      </c>
      <c r="B15" s="25">
        <v>126</v>
      </c>
      <c r="C15" s="26">
        <v>1.8</v>
      </c>
      <c r="D15" s="26">
        <f t="shared" ref="D15:D16" si="2">B15*C15</f>
        <v>226.8</v>
      </c>
      <c r="E15" s="12">
        <v>98.65</v>
      </c>
      <c r="F15" s="26">
        <f t="shared" ref="F15:F16" si="3">C15*E15</f>
        <v>177.57000000000002</v>
      </c>
      <c r="G15" s="25">
        <v>0</v>
      </c>
      <c r="H15" s="50">
        <f>B15*C15*E15</f>
        <v>22373.820000000003</v>
      </c>
    </row>
    <row r="16" spans="1:8" x14ac:dyDescent="0.25">
      <c r="A16" s="25" t="s">
        <v>46</v>
      </c>
      <c r="B16" s="25">
        <v>28</v>
      </c>
      <c r="C16" s="26">
        <v>2.5</v>
      </c>
      <c r="D16" s="26">
        <f t="shared" si="2"/>
        <v>70</v>
      </c>
      <c r="E16" s="12">
        <v>98.65</v>
      </c>
      <c r="F16" s="26">
        <f t="shared" si="3"/>
        <v>246.625</v>
      </c>
      <c r="G16" s="25"/>
      <c r="H16" s="50">
        <f>B16*C16*E16</f>
        <v>6905.5</v>
      </c>
    </row>
    <row r="17" spans="1:9" x14ac:dyDescent="0.25">
      <c r="A17" s="31" t="s">
        <v>52</v>
      </c>
      <c r="B17" s="32"/>
      <c r="C17" s="32"/>
      <c r="D17" s="32"/>
      <c r="E17" s="32"/>
      <c r="F17" s="32"/>
      <c r="G17" s="32"/>
      <c r="H17" s="33">
        <f>H14+H15+H16</f>
        <v>60058.12000000001</v>
      </c>
    </row>
    <row r="18" spans="1:9" x14ac:dyDescent="0.25">
      <c r="A18" s="28"/>
      <c r="B18" s="28"/>
      <c r="C18" s="28"/>
      <c r="D18" s="28"/>
      <c r="E18" s="28"/>
      <c r="F18" s="28"/>
      <c r="G18" s="28"/>
      <c r="H18" s="28"/>
    </row>
    <row r="19" spans="1:9" ht="16.5" customHeight="1" x14ac:dyDescent="0.25">
      <c r="A19" s="43" t="s">
        <v>124</v>
      </c>
      <c r="B19" s="43"/>
      <c r="C19" s="43"/>
      <c r="D19" s="43"/>
      <c r="E19" s="43"/>
      <c r="F19" s="43"/>
      <c r="G19" s="43"/>
      <c r="H19" s="43"/>
    </row>
    <row r="20" spans="1:9" ht="33" customHeight="1" x14ac:dyDescent="0.25">
      <c r="A20" s="47" t="s">
        <v>125</v>
      </c>
      <c r="B20" s="47"/>
      <c r="C20" s="47"/>
      <c r="D20" s="47"/>
      <c r="E20" s="47"/>
      <c r="F20" s="47"/>
      <c r="G20" s="47"/>
      <c r="H20" s="47"/>
    </row>
    <row r="21" spans="1:9" ht="16.5" customHeight="1" x14ac:dyDescent="0.25">
      <c r="A21" s="45" t="s">
        <v>126</v>
      </c>
      <c r="B21" s="44"/>
      <c r="C21" s="44"/>
      <c r="D21" s="44"/>
      <c r="E21" s="44"/>
      <c r="F21" s="46"/>
      <c r="G21" s="44"/>
      <c r="H21" s="44"/>
    </row>
    <row r="22" spans="1:9" ht="16.5" customHeight="1" x14ac:dyDescent="0.25">
      <c r="A22" s="46" t="s">
        <v>127</v>
      </c>
      <c r="B22" s="44"/>
      <c r="C22" s="44"/>
      <c r="D22" s="44"/>
      <c r="E22" s="44"/>
      <c r="F22" s="46"/>
      <c r="G22" s="44"/>
      <c r="H22" s="44"/>
    </row>
    <row r="23" spans="1:9" ht="16.5" customHeight="1" x14ac:dyDescent="0.25">
      <c r="A23" s="46" t="s">
        <v>128</v>
      </c>
      <c r="B23" s="44"/>
      <c r="C23" s="44"/>
      <c r="D23" s="44"/>
      <c r="E23" s="44"/>
      <c r="F23" s="46"/>
      <c r="G23" s="44"/>
      <c r="H23" s="44"/>
    </row>
    <row r="24" spans="1:9" ht="33" customHeight="1" x14ac:dyDescent="0.25">
      <c r="A24" s="47" t="s">
        <v>129</v>
      </c>
      <c r="B24" s="47"/>
      <c r="C24" s="47"/>
      <c r="D24" s="47"/>
      <c r="E24" s="47"/>
      <c r="F24" s="47"/>
      <c r="G24" s="47"/>
      <c r="H24" s="47"/>
    </row>
    <row r="25" spans="1:9" ht="31.5" customHeight="1" x14ac:dyDescent="0.25">
      <c r="A25" s="47" t="s">
        <v>130</v>
      </c>
      <c r="B25" s="47"/>
      <c r="C25" s="47"/>
      <c r="D25" s="47"/>
      <c r="E25" s="47"/>
      <c r="F25" s="47"/>
      <c r="G25" s="47"/>
      <c r="H25" s="47"/>
    </row>
    <row r="26" spans="1:9" x14ac:dyDescent="0.25">
      <c r="A26" s="38" t="s">
        <v>70</v>
      </c>
      <c r="B26" s="38"/>
      <c r="C26" s="38"/>
      <c r="D26" s="38"/>
      <c r="E26" s="38" t="s">
        <v>77</v>
      </c>
      <c r="F26" s="38"/>
      <c r="G26" s="38"/>
      <c r="H26" s="38"/>
      <c r="I26" s="38"/>
    </row>
    <row r="27" spans="1:9" x14ac:dyDescent="0.25">
      <c r="A27" s="38" t="s">
        <v>71</v>
      </c>
      <c r="B27" s="38"/>
      <c r="C27" s="38"/>
      <c r="D27" s="38"/>
      <c r="E27" s="38"/>
      <c r="F27" s="38"/>
      <c r="G27" s="38"/>
      <c r="H27" s="38"/>
      <c r="I27" s="38"/>
    </row>
    <row r="28" spans="1:9" x14ac:dyDescent="0.25">
      <c r="A28" s="38" t="s">
        <v>72</v>
      </c>
      <c r="B28" s="38"/>
      <c r="C28" s="38"/>
      <c r="D28" s="38"/>
      <c r="E28" s="38" t="s">
        <v>78</v>
      </c>
      <c r="F28" s="38"/>
      <c r="G28" s="38"/>
      <c r="H28" s="38"/>
      <c r="I28" s="38"/>
    </row>
    <row r="29" spans="1:9" x14ac:dyDescent="0.25">
      <c r="A29" s="38" t="s">
        <v>73</v>
      </c>
      <c r="B29" s="38"/>
      <c r="C29" s="38"/>
      <c r="D29" s="38"/>
      <c r="E29" s="38" t="s">
        <v>79</v>
      </c>
      <c r="F29" s="38"/>
      <c r="G29" s="38"/>
      <c r="H29" s="38"/>
      <c r="I29" s="38"/>
    </row>
    <row r="30" spans="1:9" x14ac:dyDescent="0.25">
      <c r="A30" s="38" t="s">
        <v>74</v>
      </c>
      <c r="B30" s="38"/>
      <c r="C30" s="38"/>
      <c r="D30" s="38"/>
      <c r="E30" s="38"/>
      <c r="F30" s="38"/>
      <c r="G30" s="38"/>
      <c r="H30" s="38"/>
      <c r="I30" s="38"/>
    </row>
    <row r="31" spans="1:9" x14ac:dyDescent="0.25">
      <c r="A31" s="38" t="s">
        <v>75</v>
      </c>
      <c r="B31" s="38"/>
      <c r="C31" s="38"/>
      <c r="D31" s="38"/>
      <c r="E31" s="38"/>
      <c r="F31" s="38"/>
      <c r="G31" s="38"/>
      <c r="H31" s="38"/>
      <c r="I31" s="38"/>
    </row>
    <row r="32" spans="1:9" x14ac:dyDescent="0.25">
      <c r="A32" s="38" t="s">
        <v>76</v>
      </c>
      <c r="B32" s="38"/>
      <c r="C32" s="38"/>
      <c r="D32" s="38"/>
      <c r="E32" s="38"/>
      <c r="F32" s="38"/>
      <c r="G32" s="38"/>
      <c r="H32" s="38"/>
      <c r="I32" s="38"/>
    </row>
    <row r="33" spans="1:12" ht="10.5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</row>
    <row r="34" spans="1:12" x14ac:dyDescent="0.25">
      <c r="A34" s="42" t="s">
        <v>80</v>
      </c>
      <c r="B34" s="38"/>
      <c r="C34" s="38"/>
      <c r="D34" s="38"/>
      <c r="E34" s="42" t="s">
        <v>91</v>
      </c>
      <c r="F34" s="38"/>
      <c r="G34" s="38"/>
      <c r="H34" s="38"/>
      <c r="I34" s="38"/>
    </row>
    <row r="35" spans="1:12" x14ac:dyDescent="0.25">
      <c r="A35" s="38" t="s">
        <v>81</v>
      </c>
      <c r="B35" s="38"/>
      <c r="C35" s="38"/>
      <c r="D35" s="38"/>
      <c r="E35" s="38" t="s">
        <v>81</v>
      </c>
      <c r="F35" s="38"/>
      <c r="G35" s="38"/>
      <c r="H35" s="38"/>
      <c r="I35" s="38"/>
    </row>
    <row r="36" spans="1:12" x14ac:dyDescent="0.25">
      <c r="A36" s="38" t="s">
        <v>82</v>
      </c>
      <c r="B36" s="38"/>
      <c r="C36" s="38"/>
      <c r="D36" s="38"/>
      <c r="E36" s="38" t="s">
        <v>82</v>
      </c>
      <c r="F36" s="38"/>
      <c r="G36" s="38"/>
      <c r="H36" s="38"/>
      <c r="I36" s="38"/>
    </row>
    <row r="37" spans="1:12" x14ac:dyDescent="0.25">
      <c r="A37" s="38" t="s">
        <v>83</v>
      </c>
      <c r="B37" s="38"/>
      <c r="C37" s="38"/>
      <c r="D37" s="38"/>
      <c r="E37" s="38" t="s">
        <v>83</v>
      </c>
      <c r="F37" s="38"/>
      <c r="G37" s="38"/>
      <c r="H37" s="38"/>
      <c r="I37" s="38"/>
    </row>
    <row r="38" spans="1:12" x14ac:dyDescent="0.25">
      <c r="A38" s="38" t="s">
        <v>84</v>
      </c>
      <c r="B38" s="38"/>
      <c r="C38" s="38"/>
      <c r="D38" s="38"/>
      <c r="E38" s="38" t="s">
        <v>84</v>
      </c>
      <c r="F38" s="38"/>
      <c r="G38" s="38"/>
      <c r="H38" s="38"/>
      <c r="I38" s="38"/>
    </row>
    <row r="39" spans="1:12" x14ac:dyDescent="0.25">
      <c r="A39" s="38" t="s">
        <v>122</v>
      </c>
      <c r="B39" s="38"/>
      <c r="C39" s="38"/>
      <c r="D39" s="38"/>
      <c r="E39" s="38" t="s">
        <v>123</v>
      </c>
      <c r="F39" s="38"/>
      <c r="G39" s="38"/>
      <c r="H39" s="38"/>
      <c r="I39" s="38"/>
    </row>
    <row r="40" spans="1:12" x14ac:dyDescent="0.25">
      <c r="A40" s="38" t="s">
        <v>85</v>
      </c>
      <c r="B40" s="38"/>
      <c r="C40" s="38"/>
      <c r="D40" s="38"/>
      <c r="E40" s="38" t="s">
        <v>85</v>
      </c>
      <c r="F40" s="38"/>
      <c r="G40" s="38"/>
      <c r="H40" s="38"/>
      <c r="I40" s="38"/>
    </row>
    <row r="41" spans="1:12" x14ac:dyDescent="0.25">
      <c r="A41" s="38" t="s">
        <v>86</v>
      </c>
      <c r="B41" s="38"/>
      <c r="C41" s="38"/>
      <c r="D41" s="38"/>
      <c r="E41" s="38" t="s">
        <v>86</v>
      </c>
      <c r="F41" s="38"/>
      <c r="G41" s="38"/>
      <c r="H41" s="38"/>
      <c r="I41" s="38"/>
    </row>
    <row r="42" spans="1:12" x14ac:dyDescent="0.25">
      <c r="A42" s="38" t="s">
        <v>87</v>
      </c>
      <c r="B42" s="38"/>
      <c r="C42" s="38"/>
      <c r="D42" s="38"/>
      <c r="E42" s="38" t="s">
        <v>87</v>
      </c>
      <c r="F42" s="38"/>
      <c r="G42" s="38"/>
      <c r="H42" s="38"/>
      <c r="I42" s="38"/>
    </row>
    <row r="43" spans="1:12" x14ac:dyDescent="0.25">
      <c r="A43" s="38" t="s">
        <v>88</v>
      </c>
      <c r="B43" s="38"/>
      <c r="C43" s="38"/>
      <c r="D43" s="38"/>
      <c r="E43" s="38" t="s">
        <v>88</v>
      </c>
      <c r="F43" s="38"/>
      <c r="G43" s="38"/>
      <c r="H43" s="38"/>
      <c r="I43" s="38"/>
    </row>
    <row r="44" spans="1:12" x14ac:dyDescent="0.25">
      <c r="A44" s="38" t="s">
        <v>89</v>
      </c>
      <c r="B44" s="38"/>
      <c r="C44" s="38"/>
      <c r="D44" s="38"/>
      <c r="E44" s="38" t="s">
        <v>89</v>
      </c>
      <c r="F44" s="38"/>
      <c r="G44" s="38"/>
      <c r="H44" s="38"/>
      <c r="I44" s="38"/>
    </row>
    <row r="45" spans="1:12" x14ac:dyDescent="0.25">
      <c r="A45" s="38" t="s">
        <v>90</v>
      </c>
      <c r="B45" s="38"/>
      <c r="C45" s="38"/>
      <c r="D45" s="38"/>
      <c r="E45" s="38" t="s">
        <v>90</v>
      </c>
      <c r="F45" s="38"/>
      <c r="G45" s="38"/>
      <c r="H45" s="38"/>
      <c r="I45" s="38"/>
    </row>
    <row r="46" spans="1:12" x14ac:dyDescent="0.25">
      <c r="A46" s="38"/>
      <c r="B46" s="38"/>
      <c r="C46" s="38"/>
      <c r="D46" s="38"/>
      <c r="E46" s="38"/>
      <c r="F46" s="38"/>
      <c r="G46" s="38"/>
      <c r="H46" s="38"/>
      <c r="I46" s="38"/>
    </row>
    <row r="47" spans="1:12" x14ac:dyDescent="0.25">
      <c r="A47" s="38" t="s">
        <v>92</v>
      </c>
      <c r="B47" s="38"/>
      <c r="C47" s="38"/>
      <c r="D47" s="38"/>
      <c r="E47" s="38" t="s">
        <v>105</v>
      </c>
      <c r="F47" s="38"/>
      <c r="G47" s="38"/>
      <c r="I47" s="38"/>
    </row>
    <row r="48" spans="1:12" x14ac:dyDescent="0.25">
      <c r="A48" s="38" t="s">
        <v>93</v>
      </c>
      <c r="B48" s="38"/>
      <c r="C48" s="38"/>
      <c r="D48" s="38"/>
      <c r="E48" s="38" t="s">
        <v>106</v>
      </c>
      <c r="F48" s="38"/>
      <c r="G48" s="38"/>
      <c r="I48" s="38"/>
      <c r="J48" s="38"/>
      <c r="K48" s="38"/>
      <c r="L48" s="38"/>
    </row>
    <row r="49" spans="1:12" x14ac:dyDescent="0.25">
      <c r="A49" s="38" t="s">
        <v>94</v>
      </c>
      <c r="B49" s="38"/>
      <c r="C49" s="38"/>
      <c r="D49" s="38"/>
      <c r="E49" s="38" t="s">
        <v>107</v>
      </c>
      <c r="F49" s="38"/>
      <c r="G49" s="38"/>
      <c r="I49" s="38"/>
      <c r="J49" s="38"/>
      <c r="K49" s="38"/>
      <c r="L49" s="38"/>
    </row>
    <row r="50" spans="1:12" x14ac:dyDescent="0.25">
      <c r="A50" s="38" t="s">
        <v>95</v>
      </c>
      <c r="B50" s="38"/>
      <c r="C50" s="38"/>
      <c r="D50" s="38"/>
      <c r="E50" s="38" t="s">
        <v>108</v>
      </c>
      <c r="F50" s="38"/>
      <c r="G50" s="38"/>
      <c r="I50" s="38"/>
      <c r="J50" s="38"/>
      <c r="K50" s="38"/>
      <c r="L50" s="38"/>
    </row>
    <row r="51" spans="1:12" x14ac:dyDescent="0.25">
      <c r="A51" s="38" t="s">
        <v>96</v>
      </c>
      <c r="B51" s="38"/>
      <c r="C51" s="38"/>
      <c r="D51" s="38"/>
      <c r="E51" s="38" t="s">
        <v>109</v>
      </c>
      <c r="F51" s="38"/>
      <c r="G51" s="38"/>
      <c r="I51" s="38"/>
      <c r="J51" s="38"/>
      <c r="K51" s="38"/>
      <c r="L51" s="38"/>
    </row>
    <row r="52" spans="1:12" x14ac:dyDescent="0.25">
      <c r="A52" s="38" t="s">
        <v>97</v>
      </c>
      <c r="B52" s="38"/>
      <c r="C52" s="38"/>
      <c r="D52" s="38"/>
      <c r="E52" s="38" t="s">
        <v>110</v>
      </c>
      <c r="F52" s="38"/>
      <c r="G52" s="38"/>
      <c r="I52" s="38"/>
      <c r="J52" s="38"/>
      <c r="K52" s="38"/>
      <c r="L52" s="38"/>
    </row>
    <row r="53" spans="1:12" x14ac:dyDescent="0.25">
      <c r="A53" s="38" t="s">
        <v>98</v>
      </c>
      <c r="B53" s="38"/>
      <c r="C53" s="38"/>
      <c r="D53" s="38"/>
      <c r="E53" s="38" t="s">
        <v>111</v>
      </c>
      <c r="F53" s="38"/>
      <c r="G53" s="38"/>
      <c r="I53" s="38"/>
      <c r="J53" s="38"/>
      <c r="K53" s="38"/>
      <c r="L53" s="38"/>
    </row>
    <row r="54" spans="1:12" x14ac:dyDescent="0.25">
      <c r="A54" s="38" t="s">
        <v>99</v>
      </c>
      <c r="B54" s="38"/>
      <c r="C54" s="38"/>
      <c r="D54" s="38"/>
      <c r="E54" s="38" t="s">
        <v>112</v>
      </c>
      <c r="F54" s="38"/>
      <c r="G54" s="38"/>
      <c r="I54" s="38"/>
      <c r="J54" s="38"/>
      <c r="K54" s="38"/>
      <c r="L54" s="38"/>
    </row>
    <row r="55" spans="1:12" x14ac:dyDescent="0.25">
      <c r="A55" s="38" t="s">
        <v>100</v>
      </c>
      <c r="B55" s="38"/>
      <c r="C55" s="38"/>
      <c r="D55" s="38"/>
      <c r="E55" s="38" t="s">
        <v>113</v>
      </c>
      <c r="F55" s="38"/>
      <c r="G55" s="38"/>
      <c r="I55" s="38"/>
      <c r="J55" s="38"/>
      <c r="K55" s="38"/>
      <c r="L55" s="38"/>
    </row>
    <row r="56" spans="1:12" x14ac:dyDescent="0.25">
      <c r="A56" s="38" t="s">
        <v>101</v>
      </c>
      <c r="B56" s="38"/>
      <c r="C56" s="38"/>
      <c r="D56" s="38"/>
      <c r="E56" s="38" t="s">
        <v>114</v>
      </c>
      <c r="F56" s="38"/>
      <c r="G56" s="38"/>
      <c r="I56" s="38"/>
      <c r="J56" s="38"/>
      <c r="K56" s="38"/>
      <c r="L56" s="38"/>
    </row>
    <row r="57" spans="1:12" x14ac:dyDescent="0.25">
      <c r="A57" s="38" t="s">
        <v>102</v>
      </c>
      <c r="B57" s="38"/>
      <c r="C57" s="38"/>
      <c r="D57" s="38"/>
      <c r="E57" s="38" t="s">
        <v>115</v>
      </c>
      <c r="F57" s="38"/>
      <c r="G57" s="38"/>
      <c r="I57" s="38"/>
      <c r="J57" s="38"/>
      <c r="K57" s="38"/>
      <c r="L57" s="38"/>
    </row>
    <row r="58" spans="1:12" x14ac:dyDescent="0.25">
      <c r="A58" s="38" t="s">
        <v>103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 x14ac:dyDescent="0.25">
      <c r="A59" s="38" t="s">
        <v>104</v>
      </c>
      <c r="B59" s="38"/>
      <c r="C59" s="38"/>
      <c r="D59" s="38"/>
      <c r="E59" s="38"/>
      <c r="F59" s="38"/>
      <c r="G59" s="38"/>
      <c r="H59" s="38"/>
      <c r="I59" s="38"/>
    </row>
    <row r="60" spans="1:12" x14ac:dyDescent="0.25">
      <c r="A60" s="38"/>
      <c r="B60" s="38"/>
      <c r="C60" s="38"/>
      <c r="D60" s="38"/>
      <c r="E60" s="38"/>
      <c r="F60" s="38"/>
      <c r="G60" s="38"/>
      <c r="H60" s="38"/>
      <c r="I60" s="38"/>
    </row>
    <row r="61" spans="1:12" x14ac:dyDescent="0.25">
      <c r="A61" s="38"/>
      <c r="B61" s="38"/>
      <c r="C61" s="38"/>
      <c r="D61" s="38"/>
      <c r="E61" s="38"/>
      <c r="F61" s="38"/>
      <c r="G61" s="38"/>
      <c r="H61" s="38"/>
      <c r="I61" s="38"/>
    </row>
    <row r="62" spans="1:12" x14ac:dyDescent="0.25">
      <c r="A62" s="38" t="s">
        <v>116</v>
      </c>
      <c r="B62" s="38"/>
      <c r="C62" s="38"/>
      <c r="D62" s="38"/>
      <c r="E62" s="38"/>
      <c r="F62" s="38"/>
      <c r="G62" s="38"/>
      <c r="H62" s="38"/>
      <c r="I62" s="38"/>
    </row>
    <row r="63" spans="1:12" x14ac:dyDescent="0.25">
      <c r="A63" s="38" t="s">
        <v>117</v>
      </c>
      <c r="B63" s="38"/>
      <c r="C63" s="38"/>
      <c r="D63" s="38"/>
      <c r="E63" s="38"/>
      <c r="F63" s="38"/>
      <c r="G63" s="38"/>
      <c r="H63" s="38"/>
      <c r="I63" s="38"/>
    </row>
    <row r="64" spans="1:12" x14ac:dyDescent="0.25">
      <c r="A64" s="38" t="s">
        <v>118</v>
      </c>
      <c r="B64" s="38"/>
      <c r="C64" s="38"/>
      <c r="D64" s="38"/>
      <c r="E64" s="41"/>
      <c r="F64" s="41"/>
      <c r="G64" s="41"/>
      <c r="H64" s="38"/>
      <c r="I64" s="38"/>
    </row>
    <row r="65" spans="1:9" x14ac:dyDescent="0.25">
      <c r="A65" s="41">
        <v>2238155000</v>
      </c>
      <c r="B65" s="41"/>
      <c r="C65" s="38"/>
      <c r="D65" s="38"/>
      <c r="E65" s="38"/>
      <c r="F65" s="38"/>
      <c r="G65" s="38"/>
      <c r="H65" s="38"/>
      <c r="I65" s="38"/>
    </row>
    <row r="66" spans="1:9" x14ac:dyDescent="0.25">
      <c r="A66" s="38" t="s">
        <v>119</v>
      </c>
      <c r="B66" s="38"/>
      <c r="C66" s="38"/>
      <c r="D66" s="38"/>
      <c r="E66" s="38"/>
      <c r="F66" s="38"/>
      <c r="G66" s="38"/>
      <c r="H66" s="38"/>
      <c r="I66" s="38"/>
    </row>
    <row r="67" spans="1:9" x14ac:dyDescent="0.25">
      <c r="A67" s="38" t="s">
        <v>120</v>
      </c>
      <c r="B67" s="38"/>
      <c r="C67" s="38"/>
      <c r="D67" s="38"/>
      <c r="E67" s="38"/>
      <c r="F67" s="38"/>
      <c r="G67" s="38"/>
      <c r="H67" s="38"/>
      <c r="I67" s="38"/>
    </row>
    <row r="68" spans="1:9" x14ac:dyDescent="0.25">
      <c r="A68" s="39" t="s">
        <v>121</v>
      </c>
      <c r="B68" s="39"/>
      <c r="C68" s="39"/>
      <c r="D68" s="38"/>
      <c r="E68" s="38"/>
      <c r="F68" s="38"/>
      <c r="G68" s="38"/>
      <c r="H68" s="38"/>
      <c r="I68" s="38"/>
    </row>
    <row r="69" spans="1:9" x14ac:dyDescent="0.25">
      <c r="A69" s="38"/>
      <c r="B69" s="38"/>
      <c r="C69" s="38"/>
      <c r="D69" s="38"/>
      <c r="E69" s="38"/>
      <c r="F69" s="38"/>
      <c r="G69" s="38"/>
      <c r="H69" s="38"/>
      <c r="I69" s="38"/>
    </row>
    <row r="70" spans="1:9" x14ac:dyDescent="0.25">
      <c r="A70" s="38"/>
      <c r="B70" s="38"/>
      <c r="C70" s="38"/>
      <c r="D70" s="38"/>
      <c r="E70" s="38"/>
      <c r="F70" s="38"/>
      <c r="G70" s="38"/>
      <c r="H70" s="38"/>
      <c r="I70" s="38"/>
    </row>
    <row r="71" spans="1:9" x14ac:dyDescent="0.25">
      <c r="A71" s="38"/>
      <c r="B71" s="38"/>
      <c r="C71" s="38"/>
      <c r="D71" s="38"/>
      <c r="E71" s="38"/>
      <c r="F71" s="38"/>
      <c r="G71" s="38"/>
      <c r="H71" s="38"/>
      <c r="I71" s="38"/>
    </row>
    <row r="72" spans="1:9" x14ac:dyDescent="0.25">
      <c r="A72" s="38"/>
      <c r="B72" s="38"/>
      <c r="C72" s="38"/>
      <c r="D72" s="38"/>
      <c r="E72" s="38"/>
      <c r="F72" s="38"/>
      <c r="G72" s="38"/>
      <c r="H72" s="38"/>
      <c r="I72" s="38"/>
    </row>
    <row r="73" spans="1:9" x14ac:dyDescent="0.25">
      <c r="A73" s="38"/>
      <c r="B73" s="38"/>
      <c r="C73" s="38"/>
      <c r="D73" s="38"/>
      <c r="E73" s="38"/>
      <c r="F73" s="38"/>
      <c r="G73" s="38"/>
      <c r="H73" s="38"/>
      <c r="I73" s="38"/>
    </row>
    <row r="74" spans="1:9" x14ac:dyDescent="0.25">
      <c r="A74" s="38"/>
      <c r="B74" s="38"/>
      <c r="C74" s="38"/>
      <c r="D74" s="38"/>
      <c r="E74" s="38"/>
      <c r="F74" s="38"/>
      <c r="G74" s="38"/>
      <c r="H74" s="38"/>
      <c r="I74" s="38"/>
    </row>
    <row r="75" spans="1:9" x14ac:dyDescent="0.25">
      <c r="A75" s="38"/>
      <c r="B75" s="38"/>
      <c r="C75" s="38"/>
      <c r="D75" s="38"/>
      <c r="E75" s="38"/>
      <c r="F75" s="38"/>
      <c r="G75" s="38"/>
      <c r="H75" s="38"/>
      <c r="I75" s="38"/>
    </row>
    <row r="76" spans="1:9" x14ac:dyDescent="0.25">
      <c r="A76" s="38"/>
      <c r="B76" s="38"/>
      <c r="C76" s="38"/>
      <c r="D76" s="38"/>
      <c r="E76" s="38"/>
      <c r="F76" s="38"/>
      <c r="G76" s="38"/>
      <c r="H76" s="38"/>
      <c r="I76" s="38"/>
    </row>
    <row r="77" spans="1:9" x14ac:dyDescent="0.25">
      <c r="A77" s="38"/>
      <c r="B77" s="38"/>
      <c r="C77" s="38"/>
      <c r="D77" s="38"/>
      <c r="E77" s="38"/>
      <c r="F77" s="38"/>
      <c r="G77" s="38"/>
      <c r="H77" s="38"/>
      <c r="I77" s="38"/>
    </row>
  </sheetData>
  <mergeCells count="8">
    <mergeCell ref="A1:H1"/>
    <mergeCell ref="A2:H2"/>
    <mergeCell ref="E64:G64"/>
    <mergeCell ref="A65:B65"/>
    <mergeCell ref="A19:H19"/>
    <mergeCell ref="A24:H24"/>
    <mergeCell ref="A20:H20"/>
    <mergeCell ref="A25:H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BERKOVÁ Judita</dc:creator>
  <cp:lastModifiedBy>BERKOVÁ Judita</cp:lastModifiedBy>
  <cp:lastPrinted>2024-11-20T10:13:21Z</cp:lastPrinted>
  <dcterms:created xsi:type="dcterms:W3CDTF">2024-10-28T08:28:09Z</dcterms:created>
  <dcterms:modified xsi:type="dcterms:W3CDTF">2024-11-20T10:13:24Z</dcterms:modified>
</cp:coreProperties>
</file>